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810" windowWidth="16605" windowHeight="9435" activeTab="0"/>
  </bookViews>
  <sheets>
    <sheet name="Presupuesto" sheetId="1" r:id="rId1"/>
  </sheets>
  <definedNames/>
  <calcPr fullCalcOnLoad="1"/>
</workbook>
</file>

<file path=xl/sharedStrings.xml><?xml version="1.0" encoding="utf-8"?>
<sst xmlns="http://schemas.openxmlformats.org/spreadsheetml/2006/main" count="162" uniqueCount="139">
  <si>
    <t xml:space="preserve">TOTAL </t>
  </si>
  <si>
    <t>Rubro</t>
  </si>
  <si>
    <t>Proveedor</t>
  </si>
  <si>
    <t>Costo unitario</t>
  </si>
  <si>
    <t>Costo total</t>
  </si>
  <si>
    <t>Costo final por rubro</t>
  </si>
  <si>
    <t xml:space="preserve">Descripción de bien o servicio </t>
  </si>
  <si>
    <t>Nombre del proyecto</t>
  </si>
  <si>
    <t>Si tu proyecto es preseleccionado, deberás presentar los presupuesto orginales de los proveedores</t>
  </si>
  <si>
    <t>Podés agregar la cantidad de filas que sean necesarias</t>
  </si>
  <si>
    <t xml:space="preserve">Para empezar el presupuesto tené en cuenta </t>
  </si>
  <si>
    <t>Disciplina</t>
  </si>
  <si>
    <t xml:space="preserve">Director o artista representante </t>
  </si>
  <si>
    <t>Tel / Cel / E- mail</t>
  </si>
  <si>
    <t xml:space="preserve">Los montos máximos de financiamiento </t>
  </si>
  <si>
    <t>Los rubros a incluír sugeridos en las Bases y los items que aportará la Bienal</t>
  </si>
  <si>
    <t>LIBRO - ARGUMENTO - GUION</t>
  </si>
  <si>
    <t>DIRECCION</t>
  </si>
  <si>
    <t>PRODUCCION</t>
  </si>
  <si>
    <t>EQUIPO TECNICO</t>
  </si>
  <si>
    <t>ELENCO</t>
  </si>
  <si>
    <t>CARGAS SOCIALES</t>
  </si>
  <si>
    <t>VESTUARIO</t>
  </si>
  <si>
    <t>MAQUILLAJE</t>
  </si>
  <si>
    <t>UTILERIA</t>
  </si>
  <si>
    <t>ESCENOGRAFIA</t>
  </si>
  <si>
    <t>LOCACIONES</t>
  </si>
  <si>
    <t>MATERIAL DE ARCHIVO</t>
  </si>
  <si>
    <t>MUSICA</t>
  </si>
  <si>
    <t>MATERIAL VIRGEN</t>
  </si>
  <si>
    <t>PROCESO DE LABORATORIO</t>
  </si>
  <si>
    <t>EDICION</t>
  </si>
  <si>
    <t>PROCESO DE SONIDO</t>
  </si>
  <si>
    <t>EQUIPO DE CAMARA Y LUCES</t>
  </si>
  <si>
    <t>EFECTOS ESPECIALES</t>
  </si>
  <si>
    <t>MOVILIDAD</t>
  </si>
  <si>
    <t>FUERZA MOTRIZ</t>
  </si>
  <si>
    <t>COMIDAS Y ALOJAMIENTO</t>
  </si>
  <si>
    <t>ADMINISTRACION</t>
  </si>
  <si>
    <t>SEGUROS</t>
  </si>
  <si>
    <t>SEGURIDAD</t>
  </si>
  <si>
    <t xml:space="preserve">Realización de guión original </t>
  </si>
  <si>
    <t>Honorarios Director</t>
  </si>
  <si>
    <t>Honorarios Productor</t>
  </si>
  <si>
    <t>Compra - Confección - Alquiler - Mantenimiento</t>
  </si>
  <si>
    <t>Compra</t>
  </si>
  <si>
    <t xml:space="preserve">Compra - Confección - Alquiler </t>
  </si>
  <si>
    <t xml:space="preserve">Compra - Realización - Alquiler </t>
  </si>
  <si>
    <t>Alquiler</t>
  </si>
  <si>
    <t>NADA</t>
  </si>
  <si>
    <t>Compra de dos discos externos</t>
  </si>
  <si>
    <t>Revelado de fotos fijas</t>
  </si>
  <si>
    <t>Posproducción de Imagen</t>
  </si>
  <si>
    <t>Posproducción de Sonido</t>
  </si>
  <si>
    <t>Cámara/ Luces/ Gripería/ Equipos de Sonido</t>
  </si>
  <si>
    <t>Sangre y heridas en Latecs</t>
  </si>
  <si>
    <t>Nafta/ Taxi/ Estacionamientos/ Fletes</t>
  </si>
  <si>
    <t>Catering para previa y filmación</t>
  </si>
  <si>
    <t>Copistería/ Telefónia/ Honorarios Contables y Legales</t>
  </si>
  <si>
    <t>Equipo y personal técnico</t>
  </si>
  <si>
    <t>Seguridad privada en locación</t>
  </si>
  <si>
    <t>Nº RUBRO</t>
  </si>
  <si>
    <t>SUB TOTAL</t>
  </si>
  <si>
    <t>TOTAL</t>
  </si>
  <si>
    <t>PORCENTAJE</t>
  </si>
  <si>
    <t>CARGO</t>
  </si>
  <si>
    <t>PREVIA</t>
  </si>
  <si>
    <t>RODAJE</t>
  </si>
  <si>
    <t>POST</t>
  </si>
  <si>
    <t>SUB TOTAL 1</t>
  </si>
  <si>
    <t>VAC</t>
  </si>
  <si>
    <t>SAC</t>
  </si>
  <si>
    <t>SUB TOTAL 2</t>
  </si>
  <si>
    <t>APORTES</t>
  </si>
  <si>
    <t>SEM</t>
  </si>
  <si>
    <t>JEFE DE PRODUCCIÓN</t>
  </si>
  <si>
    <t>ASISTENTE DE PRODUCCIÓN</t>
  </si>
  <si>
    <t>ASISTENTE DE DIRECCIÓN</t>
  </si>
  <si>
    <t>DIRECTOR DE FOTOGRAFÍA</t>
  </si>
  <si>
    <t>GRIP</t>
  </si>
  <si>
    <t>JEFE DE ELECTRICO</t>
  </si>
  <si>
    <t>ELECTRICO 1</t>
  </si>
  <si>
    <t>ELECTRICO 2</t>
  </si>
  <si>
    <t>DIRECTOR DE ARTE</t>
  </si>
  <si>
    <t>ASISTENTE DE ARTE</t>
  </si>
  <si>
    <t>PEINADO Y MAQUILLAJE</t>
  </si>
  <si>
    <t>VESTUARISTA</t>
  </si>
  <si>
    <t>DIRECTOR DE SONIDO</t>
  </si>
  <si>
    <t>ASISTENTE DE SONIDO</t>
  </si>
  <si>
    <t>COMPAGINADOR</t>
  </si>
  <si>
    <t xml:space="preserve">SUB TOTALES   </t>
  </si>
  <si>
    <t xml:space="preserve">TOTAL TECNICOS  </t>
  </si>
  <si>
    <t xml:space="preserve">GRAN TOTAL   </t>
  </si>
  <si>
    <t>ELENCO PRINCIPAL</t>
  </si>
  <si>
    <t>CATEGORÍA</t>
  </si>
  <si>
    <t>ENSAYO</t>
  </si>
  <si>
    <t>DOBLAJE</t>
  </si>
  <si>
    <t>JORNAL</t>
  </si>
  <si>
    <t>JORNADAS</t>
  </si>
  <si>
    <t>UNIDAD</t>
  </si>
  <si>
    <t>BOLO</t>
  </si>
  <si>
    <t xml:space="preserve">SUB TOTAL 1     </t>
  </si>
  <si>
    <t>CUENTA</t>
  </si>
  <si>
    <t>DENOMINACION</t>
  </si>
  <si>
    <t>PESOS</t>
  </si>
  <si>
    <t>INGRESOS</t>
  </si>
  <si>
    <t>CAJA</t>
  </si>
  <si>
    <t>PREMIO BIENAL</t>
  </si>
  <si>
    <t>APORTES TERCEROS EN EFECTIVO</t>
  </si>
  <si>
    <t>4.1</t>
  </si>
  <si>
    <t>4.2</t>
  </si>
  <si>
    <t>OTROS APORTES</t>
  </si>
  <si>
    <t>Porcentaje Financiado</t>
  </si>
  <si>
    <t>* DESGLOSE EQUIPO TÉCNICO</t>
  </si>
  <si>
    <t>* PLAN ECONÓMICO</t>
  </si>
  <si>
    <t>* DESGLOSE ELENCO</t>
  </si>
  <si>
    <t>Audiovisuales</t>
  </si>
  <si>
    <t>Música Original (importe según SADAIC)</t>
  </si>
  <si>
    <t>LANZAMIENTO / PROMOCIÓN</t>
  </si>
  <si>
    <t>Publicidad, material de prensa</t>
  </si>
  <si>
    <t>ELENCO 1</t>
  </si>
  <si>
    <t>ELENCO 2</t>
  </si>
  <si>
    <t>ELENCO 3</t>
  </si>
  <si>
    <t>ELENCO 4</t>
  </si>
  <si>
    <t>ELENCO 5</t>
  </si>
  <si>
    <t>ELENCO 6</t>
  </si>
  <si>
    <t>ELENCO 7</t>
  </si>
  <si>
    <t>ELENCO 8</t>
  </si>
  <si>
    <t>ELENCO 9</t>
  </si>
  <si>
    <t>ELENCO 10</t>
  </si>
  <si>
    <t>ELENCO 11</t>
  </si>
  <si>
    <t xml:space="preserve">APORTES TERCEROS EN ESPECIE </t>
  </si>
  <si>
    <t>Administración</t>
  </si>
  <si>
    <t xml:space="preserve">Honorarios Personal </t>
  </si>
  <si>
    <t xml:space="preserve">Honorarios Actores </t>
  </si>
  <si>
    <t>*Se toma como valor de referencia la  categoría BOLO  de cine para todos los actores</t>
  </si>
  <si>
    <t>AAA/ SINDICATO DE TECNICOS /SADAIC</t>
  </si>
  <si>
    <t>SINDICATO DE TÉCNICOS</t>
  </si>
  <si>
    <t>TOTAL SINDICATO DE TECNICOS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</si>
</sst>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.00"/>
    <numFmt numFmtId="179" formatCode="&quot;$&quot;#,##0.00"/>
    <numFmt numFmtId="180" formatCode="0.0%"/>
    <numFmt numFmtId="181" formatCode="&quot;$&quot;#,##0"/>
  </numFmts>
  <fonts count="40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50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7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0" xfId="0" applyNumberFormat="1" applyAlignment="1">
      <alignment/>
    </xf>
    <xf numFmtId="0" fontId="1" fillId="30" borderId="11" xfId="0" applyFont="1" applyFill="1" applyBorder="1" applyAlignment="1">
      <alignment horizontal="left"/>
    </xf>
    <xf numFmtId="178" fontId="1" fillId="3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31" borderId="22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9" fontId="0" fillId="32" borderId="28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78" fontId="9" fillId="32" borderId="0" xfId="0" applyNumberFormat="1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9" fillId="19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32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/>
    </xf>
    <xf numFmtId="178" fontId="0" fillId="32" borderId="0" xfId="0" applyNumberFormat="1" applyFont="1" applyFill="1" applyBorder="1" applyAlignment="1">
      <alignment/>
    </xf>
    <xf numFmtId="178" fontId="9" fillId="32" borderId="35" xfId="0" applyNumberFormat="1" applyFont="1" applyFill="1" applyBorder="1" applyAlignment="1">
      <alignment/>
    </xf>
    <xf numFmtId="0" fontId="0" fillId="32" borderId="27" xfId="0" applyFont="1" applyFill="1" applyBorder="1" applyAlignment="1">
      <alignment horizontal="center"/>
    </xf>
    <xf numFmtId="0" fontId="0" fillId="32" borderId="36" xfId="0" applyFont="1" applyFill="1" applyBorder="1" applyAlignment="1">
      <alignment/>
    </xf>
    <xf numFmtId="178" fontId="0" fillId="32" borderId="36" xfId="0" applyNumberFormat="1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38" xfId="0" applyFont="1" applyFill="1" applyBorder="1" applyAlignment="1">
      <alignment horizontal="center"/>
    </xf>
    <xf numFmtId="1" fontId="0" fillId="32" borderId="13" xfId="0" applyNumberFormat="1" applyFont="1" applyFill="1" applyBorder="1" applyAlignment="1">
      <alignment horizontal="center"/>
    </xf>
    <xf numFmtId="178" fontId="0" fillId="32" borderId="13" xfId="0" applyNumberFormat="1" applyFont="1" applyFill="1" applyBorder="1" applyAlignment="1">
      <alignment horizontal="right"/>
    </xf>
    <xf numFmtId="178" fontId="0" fillId="32" borderId="14" xfId="0" applyNumberFormat="1" applyFont="1" applyFill="1" applyBorder="1" applyAlignment="1">
      <alignment horizontal="right"/>
    </xf>
    <xf numFmtId="0" fontId="0" fillId="32" borderId="39" xfId="0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78" fontId="0" fillId="32" borderId="10" xfId="0" applyNumberFormat="1" applyFont="1" applyFill="1" applyBorder="1" applyAlignment="1">
      <alignment horizontal="right"/>
    </xf>
    <xf numFmtId="178" fontId="0" fillId="32" borderId="16" xfId="0" applyNumberFormat="1" applyFont="1" applyFill="1" applyBorder="1" applyAlignment="1">
      <alignment horizontal="right"/>
    </xf>
    <xf numFmtId="0" fontId="0" fillId="32" borderId="40" xfId="0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" fontId="0" fillId="32" borderId="18" xfId="0" applyNumberFormat="1" applyFont="1" applyFill="1" applyBorder="1" applyAlignment="1">
      <alignment horizontal="center"/>
    </xf>
    <xf numFmtId="178" fontId="0" fillId="32" borderId="18" xfId="0" applyNumberFormat="1" applyFont="1" applyFill="1" applyBorder="1" applyAlignment="1">
      <alignment horizontal="right"/>
    </xf>
    <xf numFmtId="178" fontId="0" fillId="32" borderId="19" xfId="0" applyNumberFormat="1" applyFont="1" applyFill="1" applyBorder="1" applyAlignment="1">
      <alignment horizontal="right"/>
    </xf>
    <xf numFmtId="0" fontId="9" fillId="19" borderId="41" xfId="0" applyFont="1" applyFill="1" applyBorder="1" applyAlignment="1">
      <alignment horizontal="right"/>
    </xf>
    <xf numFmtId="0" fontId="0" fillId="19" borderId="42" xfId="0" applyFont="1" applyFill="1" applyBorder="1" applyAlignment="1">
      <alignment/>
    </xf>
    <xf numFmtId="178" fontId="0" fillId="19" borderId="43" xfId="0" applyNumberFormat="1" applyFont="1" applyFill="1" applyBorder="1" applyAlignment="1">
      <alignment/>
    </xf>
    <xf numFmtId="178" fontId="0" fillId="19" borderId="42" xfId="0" applyNumberFormat="1" applyFont="1" applyFill="1" applyBorder="1" applyAlignment="1">
      <alignment/>
    </xf>
    <xf numFmtId="178" fontId="9" fillId="19" borderId="43" xfId="0" applyNumberFormat="1" applyFont="1" applyFill="1" applyBorder="1" applyAlignment="1">
      <alignment/>
    </xf>
    <xf numFmtId="178" fontId="9" fillId="19" borderId="42" xfId="0" applyNumberFormat="1" applyFont="1" applyFill="1" applyBorder="1" applyAlignment="1">
      <alignment/>
    </xf>
    <xf numFmtId="0" fontId="9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/>
    </xf>
    <xf numFmtId="178" fontId="0" fillId="19" borderId="33" xfId="0" applyNumberFormat="1" applyFont="1" applyFill="1" applyBorder="1" applyAlignment="1">
      <alignment/>
    </xf>
    <xf numFmtId="0" fontId="0" fillId="32" borderId="41" xfId="0" applyFont="1" applyFill="1" applyBorder="1" applyAlignment="1">
      <alignment horizontal="center"/>
    </xf>
    <xf numFmtId="0" fontId="0" fillId="32" borderId="42" xfId="0" applyFont="1" applyFill="1" applyBorder="1" applyAlignment="1">
      <alignment/>
    </xf>
    <xf numFmtId="0" fontId="0" fillId="32" borderId="44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178" fontId="0" fillId="32" borderId="13" xfId="0" applyNumberFormat="1" applyFont="1" applyFill="1" applyBorder="1" applyAlignment="1">
      <alignment/>
    </xf>
    <xf numFmtId="178" fontId="0" fillId="32" borderId="10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181" fontId="0" fillId="32" borderId="13" xfId="0" applyNumberFormat="1" applyFont="1" applyFill="1" applyBorder="1" applyAlignment="1">
      <alignment horizontal="center"/>
    </xf>
    <xf numFmtId="178" fontId="0" fillId="32" borderId="14" xfId="0" applyNumberFormat="1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81" fontId="0" fillId="32" borderId="10" xfId="0" applyNumberFormat="1" applyFont="1" applyFill="1" applyBorder="1" applyAlignment="1">
      <alignment horizontal="center"/>
    </xf>
    <xf numFmtId="178" fontId="0" fillId="32" borderId="16" xfId="0" applyNumberFormat="1" applyFont="1" applyFill="1" applyBorder="1" applyAlignment="1">
      <alignment/>
    </xf>
    <xf numFmtId="0" fontId="9" fillId="19" borderId="29" xfId="0" applyFont="1" applyFill="1" applyBorder="1" applyAlignment="1">
      <alignment horizontal="right"/>
    </xf>
    <xf numFmtId="0" fontId="0" fillId="19" borderId="45" xfId="0" applyFont="1" applyFill="1" applyBorder="1" applyAlignment="1">
      <alignment/>
    </xf>
    <xf numFmtId="178" fontId="0" fillId="19" borderId="10" xfId="0" applyNumberFormat="1" applyFont="1" applyFill="1" applyBorder="1" applyAlignment="1">
      <alignment/>
    </xf>
    <xf numFmtId="0" fontId="9" fillId="19" borderId="46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9" fontId="0" fillId="32" borderId="14" xfId="0" applyNumberFormat="1" applyFont="1" applyFill="1" applyBorder="1" applyAlignment="1">
      <alignment horizontal="center"/>
    </xf>
    <xf numFmtId="9" fontId="0" fillId="32" borderId="16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178" fontId="0" fillId="32" borderId="19" xfId="0" applyNumberFormat="1" applyFont="1" applyFill="1" applyBorder="1" applyAlignment="1">
      <alignment/>
    </xf>
    <xf numFmtId="9" fontId="0" fillId="32" borderId="19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9" fillId="19" borderId="43" xfId="0" applyFont="1" applyFill="1" applyBorder="1" applyAlignment="1">
      <alignment horizontal="right"/>
    </xf>
    <xf numFmtId="9" fontId="9" fillId="19" borderId="43" xfId="54" applyFont="1" applyFill="1" applyBorder="1" applyAlignment="1">
      <alignment horizontal="right"/>
    </xf>
    <xf numFmtId="9" fontId="9" fillId="19" borderId="28" xfId="0" applyNumberFormat="1" applyFont="1" applyFill="1" applyBorder="1" applyAlignment="1">
      <alignment horizontal="center"/>
    </xf>
    <xf numFmtId="0" fontId="0" fillId="19" borderId="41" xfId="0" applyFont="1" applyFill="1" applyBorder="1" applyAlignment="1">
      <alignment/>
    </xf>
    <xf numFmtId="0" fontId="0" fillId="19" borderId="44" xfId="0" applyFont="1" applyFill="1" applyBorder="1" applyAlignment="1">
      <alignment/>
    </xf>
    <xf numFmtId="0" fontId="9" fillId="19" borderId="41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4" xfId="0" applyFont="1" applyFill="1" applyBorder="1" applyAlignment="1">
      <alignment/>
    </xf>
    <xf numFmtId="9" fontId="9" fillId="19" borderId="31" xfId="0" applyNumberFormat="1" applyFont="1" applyFill="1" applyBorder="1" applyAlignment="1">
      <alignment horizontal="center"/>
    </xf>
    <xf numFmtId="180" fontId="9" fillId="19" borderId="31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0" fontId="5" fillId="31" borderId="48" xfId="0" applyFont="1" applyFill="1" applyBorder="1" applyAlignment="1">
      <alignment horizontal="center"/>
    </xf>
    <xf numFmtId="179" fontId="0" fillId="0" borderId="16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181" fontId="0" fillId="32" borderId="18" xfId="0" applyNumberFormat="1" applyFont="1" applyFill="1" applyBorder="1" applyAlignment="1">
      <alignment horizontal="center"/>
    </xf>
    <xf numFmtId="178" fontId="0" fillId="32" borderId="18" xfId="0" applyNumberFormat="1" applyFont="1" applyFill="1" applyBorder="1" applyAlignment="1">
      <alignment/>
    </xf>
    <xf numFmtId="0" fontId="9" fillId="19" borderId="33" xfId="0" applyFont="1" applyFill="1" applyBorder="1" applyAlignment="1">
      <alignment/>
    </xf>
    <xf numFmtId="0" fontId="0" fillId="19" borderId="34" xfId="0" applyFont="1" applyFill="1" applyBorder="1" applyAlignment="1">
      <alignment/>
    </xf>
    <xf numFmtId="0" fontId="9" fillId="19" borderId="33" xfId="0" applyFont="1" applyFill="1" applyBorder="1" applyAlignment="1">
      <alignment/>
    </xf>
    <xf numFmtId="0" fontId="4" fillId="19" borderId="33" xfId="0" applyFont="1" applyFill="1" applyBorder="1" applyAlignment="1">
      <alignment/>
    </xf>
    <xf numFmtId="0" fontId="1" fillId="30" borderId="11" xfId="0" applyFont="1" applyFill="1" applyBorder="1" applyAlignment="1">
      <alignment horizontal="left"/>
    </xf>
    <xf numFmtId="0" fontId="4" fillId="19" borderId="41" xfId="0" applyFont="1" applyFill="1" applyBorder="1" applyAlignment="1">
      <alignment vertical="center"/>
    </xf>
    <xf numFmtId="0" fontId="4" fillId="19" borderId="42" xfId="0" applyFont="1" applyFill="1" applyBorder="1" applyAlignment="1">
      <alignment vertical="center"/>
    </xf>
    <xf numFmtId="0" fontId="4" fillId="19" borderId="44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19" borderId="41" xfId="0" applyFont="1" applyFill="1" applyBorder="1" applyAlignment="1">
      <alignment/>
    </xf>
    <xf numFmtId="0" fontId="0" fillId="19" borderId="42" xfId="0" applyFont="1" applyFill="1" applyBorder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3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2676525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0" zoomScaleNormal="70" zoomScalePageLayoutView="0" workbookViewId="0" topLeftCell="A1">
      <selection activeCell="I7" sqref="I7"/>
    </sheetView>
  </sheetViews>
  <sheetFormatPr defaultColWidth="11.421875" defaultRowHeight="12.75"/>
  <cols>
    <col min="1" max="1" width="12.28125" style="0" customWidth="1"/>
    <col min="2" max="2" width="44.7109375" style="0" customWidth="1"/>
    <col min="3" max="3" width="46.00390625" style="0" bestFit="1" customWidth="1"/>
    <col min="4" max="5" width="34.28125" style="0" customWidth="1"/>
    <col min="6" max="7" width="34.421875" style="2" customWidth="1"/>
    <col min="8" max="8" width="13.00390625" style="0" customWidth="1"/>
    <col min="11" max="11" width="13.7109375" style="0" customWidth="1"/>
  </cols>
  <sheetData>
    <row r="1" spans="1:8" ht="84.75" customHeight="1">
      <c r="A1" s="151"/>
      <c r="B1" s="151"/>
      <c r="C1" s="151"/>
      <c r="D1" s="151"/>
      <c r="E1" s="151"/>
      <c r="F1" s="151"/>
      <c r="G1" s="151"/>
      <c r="H1" s="20"/>
    </row>
    <row r="2" spans="1:7" s="21" customFormat="1" ht="17.25" customHeight="1" thickBot="1">
      <c r="A2" s="20"/>
      <c r="B2" s="20"/>
      <c r="C2" s="20"/>
      <c r="D2" s="20"/>
      <c r="E2" s="20"/>
      <c r="F2" s="20"/>
      <c r="G2" s="20"/>
    </row>
    <row r="3" spans="1:8" s="23" customFormat="1" ht="15.75" thickBot="1">
      <c r="A3" s="146" t="s">
        <v>11</v>
      </c>
      <c r="B3" s="147"/>
      <c r="C3" s="147"/>
      <c r="D3" s="148" t="s">
        <v>116</v>
      </c>
      <c r="E3" s="149"/>
      <c r="F3" s="149"/>
      <c r="G3" s="150"/>
      <c r="H3" s="22"/>
    </row>
    <row r="4" spans="1:8" s="23" customFormat="1" ht="15.75" thickBot="1">
      <c r="A4" s="146" t="s">
        <v>7</v>
      </c>
      <c r="B4" s="147"/>
      <c r="C4" s="147"/>
      <c r="D4" s="148"/>
      <c r="E4" s="149"/>
      <c r="F4" s="149"/>
      <c r="G4" s="150"/>
      <c r="H4" s="22"/>
    </row>
    <row r="5" spans="1:8" s="23" customFormat="1" ht="15.75" thickBot="1">
      <c r="A5" s="146" t="s">
        <v>12</v>
      </c>
      <c r="B5" s="147"/>
      <c r="C5" s="147"/>
      <c r="D5" s="148"/>
      <c r="E5" s="149"/>
      <c r="F5" s="149"/>
      <c r="G5" s="150"/>
      <c r="H5" s="22"/>
    </row>
    <row r="6" spans="1:8" s="23" customFormat="1" ht="15.75" thickBot="1">
      <c r="A6" s="146" t="s">
        <v>13</v>
      </c>
      <c r="B6" s="147"/>
      <c r="C6" s="147"/>
      <c r="D6" s="148"/>
      <c r="E6" s="149"/>
      <c r="F6" s="149"/>
      <c r="G6" s="150"/>
      <c r="H6" s="22"/>
    </row>
    <row r="7" spans="1:8" s="25" customFormat="1" ht="15.75" thickBot="1">
      <c r="A7" s="137" t="s">
        <v>10</v>
      </c>
      <c r="B7" s="138"/>
      <c r="C7" s="139"/>
      <c r="D7" s="134" t="s">
        <v>15</v>
      </c>
      <c r="E7" s="135"/>
      <c r="F7" s="135"/>
      <c r="G7" s="136"/>
      <c r="H7" s="24"/>
    </row>
    <row r="8" spans="1:8" s="25" customFormat="1" ht="15.75" thickBot="1">
      <c r="A8" s="140"/>
      <c r="B8" s="141"/>
      <c r="C8" s="142"/>
      <c r="D8" s="134" t="s">
        <v>14</v>
      </c>
      <c r="E8" s="135"/>
      <c r="F8" s="135"/>
      <c r="G8" s="136"/>
      <c r="H8" s="24"/>
    </row>
    <row r="9" spans="1:8" s="25" customFormat="1" ht="15.75" thickBot="1">
      <c r="A9" s="140"/>
      <c r="B9" s="141"/>
      <c r="C9" s="142"/>
      <c r="D9" s="134" t="s">
        <v>8</v>
      </c>
      <c r="E9" s="135"/>
      <c r="F9" s="135"/>
      <c r="G9" s="136"/>
      <c r="H9" s="24"/>
    </row>
    <row r="10" spans="1:8" s="25" customFormat="1" ht="15.75" thickBot="1">
      <c r="A10" s="143"/>
      <c r="B10" s="144"/>
      <c r="C10" s="145"/>
      <c r="D10" s="134" t="s">
        <v>9</v>
      </c>
      <c r="E10" s="135"/>
      <c r="F10" s="135"/>
      <c r="G10" s="136"/>
      <c r="H10" s="24"/>
    </row>
    <row r="11" ht="13.5" thickBot="1"/>
    <row r="12" spans="1:7" s="19" customFormat="1" ht="15.75" thickBot="1">
      <c r="A12" s="15"/>
      <c r="B12" s="16" t="s">
        <v>1</v>
      </c>
      <c r="C12" s="17" t="s">
        <v>6</v>
      </c>
      <c r="D12" s="17" t="s">
        <v>2</v>
      </c>
      <c r="E12" s="17" t="s">
        <v>3</v>
      </c>
      <c r="F12" s="18" t="s">
        <v>4</v>
      </c>
      <c r="G12" s="122" t="s">
        <v>5</v>
      </c>
    </row>
    <row r="13" spans="1:7" ht="12.75">
      <c r="A13" s="5">
        <v>1</v>
      </c>
      <c r="B13" s="26" t="s">
        <v>16</v>
      </c>
      <c r="C13" s="6" t="s">
        <v>41</v>
      </c>
      <c r="D13" s="6"/>
      <c r="E13" s="40">
        <v>0</v>
      </c>
      <c r="F13" s="7">
        <f>E13</f>
        <v>0</v>
      </c>
      <c r="G13" s="7">
        <f>F13</f>
        <v>0</v>
      </c>
    </row>
    <row r="14" spans="1:7" ht="12.75">
      <c r="A14" s="8">
        <v>2</v>
      </c>
      <c r="B14" s="27" t="s">
        <v>17</v>
      </c>
      <c r="C14" s="1" t="s">
        <v>42</v>
      </c>
      <c r="D14" s="1"/>
      <c r="E14" s="40">
        <v>0</v>
      </c>
      <c r="F14" s="9">
        <f>E14</f>
        <v>0</v>
      </c>
      <c r="G14" s="9">
        <f>F14</f>
        <v>0</v>
      </c>
    </row>
    <row r="15" spans="1:7" ht="12.75">
      <c r="A15" s="8">
        <v>3</v>
      </c>
      <c r="B15" s="27" t="s">
        <v>18</v>
      </c>
      <c r="C15" s="1" t="s">
        <v>43</v>
      </c>
      <c r="D15" s="1"/>
      <c r="E15" s="40">
        <v>0</v>
      </c>
      <c r="F15" s="9">
        <f aca="true" t="shared" si="0" ref="F15:G38">E15</f>
        <v>0</v>
      </c>
      <c r="G15" s="9">
        <f t="shared" si="0"/>
        <v>0</v>
      </c>
    </row>
    <row r="16" spans="1:7" ht="12.75">
      <c r="A16" s="8">
        <v>4</v>
      </c>
      <c r="B16" s="27" t="s">
        <v>19</v>
      </c>
      <c r="C16" s="1" t="s">
        <v>133</v>
      </c>
      <c r="D16" s="1"/>
      <c r="E16" s="40">
        <v>0</v>
      </c>
      <c r="F16" s="9">
        <f t="shared" si="0"/>
        <v>0</v>
      </c>
      <c r="G16" s="9">
        <f t="shared" si="0"/>
        <v>0</v>
      </c>
    </row>
    <row r="17" spans="1:7" ht="12.75">
      <c r="A17" s="8">
        <v>5</v>
      </c>
      <c r="B17" s="27" t="s">
        <v>20</v>
      </c>
      <c r="C17" s="1" t="s">
        <v>134</v>
      </c>
      <c r="D17" s="1"/>
      <c r="E17" s="40">
        <v>0</v>
      </c>
      <c r="F17" s="9">
        <f t="shared" si="0"/>
        <v>0</v>
      </c>
      <c r="G17" s="9">
        <f t="shared" si="0"/>
        <v>0</v>
      </c>
    </row>
    <row r="18" spans="1:7" ht="12.75">
      <c r="A18" s="8">
        <v>6</v>
      </c>
      <c r="B18" s="27" t="s">
        <v>21</v>
      </c>
      <c r="C18" s="1" t="s">
        <v>136</v>
      </c>
      <c r="D18" s="1"/>
      <c r="E18" s="40">
        <v>0</v>
      </c>
      <c r="F18" s="9">
        <f t="shared" si="0"/>
        <v>0</v>
      </c>
      <c r="G18" s="9">
        <f t="shared" si="0"/>
        <v>0</v>
      </c>
    </row>
    <row r="19" spans="1:7" ht="12.75">
      <c r="A19" s="8">
        <v>7</v>
      </c>
      <c r="B19" s="27" t="s">
        <v>22</v>
      </c>
      <c r="C19" s="1" t="s">
        <v>44</v>
      </c>
      <c r="D19" s="1"/>
      <c r="E19" s="40">
        <v>0</v>
      </c>
      <c r="F19" s="9">
        <f t="shared" si="0"/>
        <v>0</v>
      </c>
      <c r="G19" s="9">
        <f t="shared" si="0"/>
        <v>0</v>
      </c>
    </row>
    <row r="20" spans="1:7" ht="12.75">
      <c r="A20" s="8">
        <v>8</v>
      </c>
      <c r="B20" s="27" t="s">
        <v>23</v>
      </c>
      <c r="C20" s="1" t="s">
        <v>45</v>
      </c>
      <c r="D20" s="1"/>
      <c r="E20" s="40">
        <v>0</v>
      </c>
      <c r="F20" s="9">
        <f t="shared" si="0"/>
        <v>0</v>
      </c>
      <c r="G20" s="9">
        <f t="shared" si="0"/>
        <v>0</v>
      </c>
    </row>
    <row r="21" spans="1:7" ht="12.75">
      <c r="A21" s="8">
        <v>9</v>
      </c>
      <c r="B21" s="27" t="s">
        <v>24</v>
      </c>
      <c r="C21" s="1" t="s">
        <v>46</v>
      </c>
      <c r="D21" s="1"/>
      <c r="E21" s="40">
        <v>0</v>
      </c>
      <c r="F21" s="9">
        <f t="shared" si="0"/>
        <v>0</v>
      </c>
      <c r="G21" s="9">
        <f t="shared" si="0"/>
        <v>0</v>
      </c>
    </row>
    <row r="22" spans="1:7" ht="12.75">
      <c r="A22" s="8">
        <v>10</v>
      </c>
      <c r="B22" s="27" t="s">
        <v>25</v>
      </c>
      <c r="C22" s="1" t="s">
        <v>47</v>
      </c>
      <c r="D22" s="1"/>
      <c r="E22" s="40">
        <v>0</v>
      </c>
      <c r="F22" s="9">
        <f t="shared" si="0"/>
        <v>0</v>
      </c>
      <c r="G22" s="9">
        <f t="shared" si="0"/>
        <v>0</v>
      </c>
    </row>
    <row r="23" spans="1:7" ht="12.75">
      <c r="A23" s="8">
        <v>11</v>
      </c>
      <c r="B23" s="27" t="s">
        <v>26</v>
      </c>
      <c r="C23" s="1" t="s">
        <v>48</v>
      </c>
      <c r="D23" s="1"/>
      <c r="E23" s="40">
        <v>0</v>
      </c>
      <c r="F23" s="9">
        <f t="shared" si="0"/>
        <v>0</v>
      </c>
      <c r="G23" s="9">
        <f t="shared" si="0"/>
        <v>0</v>
      </c>
    </row>
    <row r="24" spans="1:7" ht="12.75">
      <c r="A24" s="8">
        <v>12</v>
      </c>
      <c r="B24" s="27" t="s">
        <v>27</v>
      </c>
      <c r="C24" s="1" t="s">
        <v>49</v>
      </c>
      <c r="D24" s="1"/>
      <c r="E24" s="40">
        <v>0</v>
      </c>
      <c r="F24" s="9">
        <f t="shared" si="0"/>
        <v>0</v>
      </c>
      <c r="G24" s="9">
        <f t="shared" si="0"/>
        <v>0</v>
      </c>
    </row>
    <row r="25" spans="1:7" ht="12.75">
      <c r="A25" s="8">
        <v>13</v>
      </c>
      <c r="B25" s="27" t="s">
        <v>28</v>
      </c>
      <c r="C25" s="1" t="s">
        <v>117</v>
      </c>
      <c r="D25" s="1"/>
      <c r="E25" s="40">
        <v>0</v>
      </c>
      <c r="F25" s="9">
        <f t="shared" si="0"/>
        <v>0</v>
      </c>
      <c r="G25" s="9">
        <f t="shared" si="0"/>
        <v>0</v>
      </c>
    </row>
    <row r="26" spans="1:7" ht="12.75">
      <c r="A26" s="8">
        <v>14</v>
      </c>
      <c r="B26" s="27" t="s">
        <v>29</v>
      </c>
      <c r="C26" s="1" t="s">
        <v>50</v>
      </c>
      <c r="D26" s="1"/>
      <c r="E26" s="40">
        <v>0</v>
      </c>
      <c r="F26" s="9">
        <f t="shared" si="0"/>
        <v>0</v>
      </c>
      <c r="G26" s="9">
        <f t="shared" si="0"/>
        <v>0</v>
      </c>
    </row>
    <row r="27" spans="1:7" ht="12.75">
      <c r="A27" s="8">
        <v>15</v>
      </c>
      <c r="B27" s="27" t="s">
        <v>30</v>
      </c>
      <c r="C27" s="1" t="s">
        <v>51</v>
      </c>
      <c r="D27" s="1"/>
      <c r="E27" s="40">
        <v>0</v>
      </c>
      <c r="F27" s="9">
        <f t="shared" si="0"/>
        <v>0</v>
      </c>
      <c r="G27" s="9">
        <f t="shared" si="0"/>
        <v>0</v>
      </c>
    </row>
    <row r="28" spans="1:7" ht="12.75">
      <c r="A28" s="8">
        <v>16</v>
      </c>
      <c r="B28" s="27" t="s">
        <v>31</v>
      </c>
      <c r="C28" s="1" t="s">
        <v>52</v>
      </c>
      <c r="D28" s="1"/>
      <c r="E28" s="40">
        <v>0</v>
      </c>
      <c r="F28" s="9">
        <f t="shared" si="0"/>
        <v>0</v>
      </c>
      <c r="G28" s="123">
        <v>0</v>
      </c>
    </row>
    <row r="29" spans="1:7" ht="12.75">
      <c r="A29" s="8">
        <v>17</v>
      </c>
      <c r="B29" s="27" t="s">
        <v>32</v>
      </c>
      <c r="C29" s="1" t="s">
        <v>53</v>
      </c>
      <c r="D29" s="1"/>
      <c r="E29" s="40">
        <v>0</v>
      </c>
      <c r="F29" s="9">
        <f t="shared" si="0"/>
        <v>0</v>
      </c>
      <c r="G29" s="124">
        <v>0</v>
      </c>
    </row>
    <row r="30" spans="1:7" ht="12.75">
      <c r="A30" s="8">
        <v>18</v>
      </c>
      <c r="B30" s="27" t="s">
        <v>33</v>
      </c>
      <c r="C30" s="1" t="s">
        <v>54</v>
      </c>
      <c r="D30" s="1"/>
      <c r="E30" s="40">
        <v>0</v>
      </c>
      <c r="F30" s="9">
        <f t="shared" si="0"/>
        <v>0</v>
      </c>
      <c r="G30" s="124">
        <v>0</v>
      </c>
    </row>
    <row r="31" spans="1:7" ht="12.75">
      <c r="A31" s="8">
        <v>19</v>
      </c>
      <c r="B31" s="27" t="s">
        <v>34</v>
      </c>
      <c r="C31" s="1" t="s">
        <v>55</v>
      </c>
      <c r="D31" s="1"/>
      <c r="E31" s="40">
        <v>0</v>
      </c>
      <c r="F31" s="9">
        <f t="shared" si="0"/>
        <v>0</v>
      </c>
      <c r="G31" s="124">
        <v>0</v>
      </c>
    </row>
    <row r="32" spans="1:7" ht="12.75">
      <c r="A32" s="8">
        <v>20</v>
      </c>
      <c r="B32" s="27" t="s">
        <v>35</v>
      </c>
      <c r="C32" s="1" t="s">
        <v>56</v>
      </c>
      <c r="D32" s="1"/>
      <c r="E32" s="40">
        <v>0</v>
      </c>
      <c r="F32" s="9">
        <f t="shared" si="0"/>
        <v>0</v>
      </c>
      <c r="G32" s="123">
        <v>0</v>
      </c>
    </row>
    <row r="33" spans="1:7" ht="12.75">
      <c r="A33" s="8">
        <v>21</v>
      </c>
      <c r="B33" s="27" t="s">
        <v>36</v>
      </c>
      <c r="C33" s="1" t="s">
        <v>49</v>
      </c>
      <c r="D33" s="1"/>
      <c r="E33" s="40">
        <v>0</v>
      </c>
      <c r="F33" s="9">
        <f t="shared" si="0"/>
        <v>0</v>
      </c>
      <c r="G33" s="124">
        <v>0</v>
      </c>
    </row>
    <row r="34" spans="1:7" ht="12.75">
      <c r="A34" s="8">
        <v>22</v>
      </c>
      <c r="B34" s="27" t="s">
        <v>37</v>
      </c>
      <c r="C34" s="1" t="s">
        <v>57</v>
      </c>
      <c r="D34" s="1"/>
      <c r="E34" s="40">
        <v>0</v>
      </c>
      <c r="F34" s="9">
        <f t="shared" si="0"/>
        <v>0</v>
      </c>
      <c r="G34" s="124">
        <v>0</v>
      </c>
    </row>
    <row r="35" spans="1:7" ht="12.75">
      <c r="A35" s="8">
        <v>23</v>
      </c>
      <c r="B35" s="27" t="s">
        <v>38</v>
      </c>
      <c r="C35" s="1" t="s">
        <v>58</v>
      </c>
      <c r="D35" s="1"/>
      <c r="E35" s="40">
        <v>0</v>
      </c>
      <c r="F35" s="9">
        <f t="shared" si="0"/>
        <v>0</v>
      </c>
      <c r="G35" s="124">
        <v>0</v>
      </c>
    </row>
    <row r="36" spans="1:7" ht="12.75">
      <c r="A36" s="8">
        <v>24</v>
      </c>
      <c r="B36" s="27" t="s">
        <v>39</v>
      </c>
      <c r="C36" s="1" t="s">
        <v>59</v>
      </c>
      <c r="D36" s="1"/>
      <c r="E36" s="40">
        <v>0</v>
      </c>
      <c r="F36" s="9">
        <f t="shared" si="0"/>
        <v>0</v>
      </c>
      <c r="G36" s="124">
        <v>0</v>
      </c>
    </row>
    <row r="37" spans="1:7" ht="12.75">
      <c r="A37" s="8">
        <v>25</v>
      </c>
      <c r="B37" s="27" t="s">
        <v>40</v>
      </c>
      <c r="C37" s="1" t="s">
        <v>60</v>
      </c>
      <c r="D37" s="1"/>
      <c r="E37" s="40">
        <v>0</v>
      </c>
      <c r="F37" s="9">
        <f t="shared" si="0"/>
        <v>0</v>
      </c>
      <c r="G37" s="124">
        <v>0</v>
      </c>
    </row>
    <row r="38" spans="1:7" ht="12.75">
      <c r="A38" s="8">
        <v>26</v>
      </c>
      <c r="B38" s="28" t="s">
        <v>118</v>
      </c>
      <c r="C38" s="1" t="s">
        <v>119</v>
      </c>
      <c r="D38" s="1"/>
      <c r="E38" s="40">
        <v>0</v>
      </c>
      <c r="F38" s="9">
        <f t="shared" si="0"/>
        <v>0</v>
      </c>
      <c r="G38" s="9">
        <f t="shared" si="0"/>
        <v>0</v>
      </c>
    </row>
    <row r="39" spans="1:7" ht="12.75">
      <c r="A39" s="8">
        <v>27</v>
      </c>
      <c r="B39" s="28"/>
      <c r="C39" s="1"/>
      <c r="D39" s="1"/>
      <c r="E39" s="40"/>
      <c r="F39" s="9"/>
      <c r="G39" s="9"/>
    </row>
    <row r="40" spans="1:7" ht="12.75">
      <c r="A40" s="8">
        <v>28</v>
      </c>
      <c r="B40" s="28"/>
      <c r="C40" s="1"/>
      <c r="D40" s="1"/>
      <c r="E40" s="40"/>
      <c r="F40" s="9"/>
      <c r="G40" s="9"/>
    </row>
    <row r="41" spans="1:7" ht="12.75">
      <c r="A41" s="8">
        <v>29</v>
      </c>
      <c r="B41" s="13"/>
      <c r="C41" s="1"/>
      <c r="D41" s="1"/>
      <c r="E41" s="40"/>
      <c r="F41" s="9"/>
      <c r="G41" s="9"/>
    </row>
    <row r="42" spans="1:7" ht="13.5" thickBot="1">
      <c r="A42" s="10">
        <v>30</v>
      </c>
      <c r="B42" s="14"/>
      <c r="C42" s="11"/>
      <c r="D42" s="11"/>
      <c r="E42" s="41"/>
      <c r="F42" s="12"/>
      <c r="G42" s="12"/>
    </row>
    <row r="43" spans="1:7" ht="15.75">
      <c r="A43" s="133" t="s">
        <v>0</v>
      </c>
      <c r="B43" s="133"/>
      <c r="C43" s="133"/>
      <c r="D43" s="133"/>
      <c r="E43" s="3"/>
      <c r="F43" s="4"/>
      <c r="G43" s="4">
        <f>SUM(G13:G38)</f>
        <v>0</v>
      </c>
    </row>
    <row r="45" ht="13.5" thickBot="1"/>
    <row r="46" spans="1:4" ht="13.5" thickBot="1">
      <c r="A46" s="112"/>
      <c r="B46" s="113" t="s">
        <v>114</v>
      </c>
      <c r="C46" s="113"/>
      <c r="D46" s="114"/>
    </row>
    <row r="47" spans="1:4" ht="12.75">
      <c r="A47" s="97" t="s">
        <v>102</v>
      </c>
      <c r="B47" s="97" t="s">
        <v>103</v>
      </c>
      <c r="C47" s="97" t="s">
        <v>104</v>
      </c>
      <c r="D47" s="97" t="s">
        <v>64</v>
      </c>
    </row>
    <row r="48" spans="1:4" ht="13.5" thickBot="1">
      <c r="A48" s="42"/>
      <c r="B48" s="42"/>
      <c r="C48" s="42"/>
      <c r="D48" s="42"/>
    </row>
    <row r="49" spans="1:4" ht="13.5" thickBot="1">
      <c r="A49" s="38"/>
      <c r="B49" s="53"/>
      <c r="C49" s="55"/>
      <c r="D49" s="55"/>
    </row>
    <row r="50" spans="1:4" ht="12.75">
      <c r="A50" s="98"/>
      <c r="B50" s="26" t="s">
        <v>105</v>
      </c>
      <c r="C50" s="89">
        <v>0</v>
      </c>
      <c r="D50" s="99">
        <v>0</v>
      </c>
    </row>
    <row r="51" spans="1:4" ht="12.75">
      <c r="A51" s="90">
        <v>1</v>
      </c>
      <c r="B51" s="27" t="s">
        <v>106</v>
      </c>
      <c r="C51" s="93">
        <v>0</v>
      </c>
      <c r="D51" s="100">
        <v>0</v>
      </c>
    </row>
    <row r="52" spans="1:4" ht="12.75">
      <c r="A52" s="90">
        <v>2</v>
      </c>
      <c r="B52" s="27" t="s">
        <v>107</v>
      </c>
      <c r="C52" s="93">
        <v>0</v>
      </c>
      <c r="D52" s="100" t="e">
        <f>C52*100/C60*0.01</f>
        <v>#DIV/0!</v>
      </c>
    </row>
    <row r="53" spans="1:4" ht="12.75">
      <c r="A53" s="90">
        <v>3</v>
      </c>
      <c r="B53" s="27" t="s">
        <v>108</v>
      </c>
      <c r="C53" s="93">
        <v>0</v>
      </c>
      <c r="D53" s="100">
        <v>0</v>
      </c>
    </row>
    <row r="54" spans="1:4" ht="12.75">
      <c r="A54" s="90">
        <v>4</v>
      </c>
      <c r="B54" s="27" t="s">
        <v>131</v>
      </c>
      <c r="C54" s="93">
        <f>E30</f>
        <v>0</v>
      </c>
      <c r="D54" s="100" t="e">
        <f>C54*100/C60*0.01</f>
        <v>#DIV/0!</v>
      </c>
    </row>
    <row r="55" spans="1:4" ht="12.75">
      <c r="A55" s="90" t="s">
        <v>109</v>
      </c>
      <c r="B55" s="27" t="s">
        <v>131</v>
      </c>
      <c r="C55" s="93">
        <f>E28</f>
        <v>0</v>
      </c>
      <c r="D55" s="100" t="e">
        <f>C55*100/C60*0.01</f>
        <v>#DIV/0!</v>
      </c>
    </row>
    <row r="56" spans="1:4" ht="12.75">
      <c r="A56" s="90" t="s">
        <v>110</v>
      </c>
      <c r="B56" s="27" t="s">
        <v>131</v>
      </c>
      <c r="C56" s="93">
        <f>E29</f>
        <v>0</v>
      </c>
      <c r="D56" s="100" t="e">
        <f>C56*100/C60*0.01</f>
        <v>#DIV/0!</v>
      </c>
    </row>
    <row r="57" spans="1:4" ht="12.75">
      <c r="A57" s="90">
        <v>5</v>
      </c>
      <c r="B57" s="27" t="s">
        <v>132</v>
      </c>
      <c r="C57" s="93">
        <f>E35</f>
        <v>0</v>
      </c>
      <c r="D57" s="100" t="e">
        <f>C57*100/C60*0.01</f>
        <v>#DIV/0!</v>
      </c>
    </row>
    <row r="58" spans="1:4" ht="13.5" thickBot="1">
      <c r="A58" s="101">
        <v>6</v>
      </c>
      <c r="B58" s="102" t="s">
        <v>111</v>
      </c>
      <c r="C58" s="103">
        <v>0</v>
      </c>
      <c r="D58" s="104">
        <v>0</v>
      </c>
    </row>
    <row r="59" spans="1:4" ht="13.5" thickBot="1">
      <c r="A59" s="43"/>
      <c r="B59" s="44"/>
      <c r="C59" s="45"/>
      <c r="D59" s="34"/>
    </row>
    <row r="60" spans="1:4" ht="13.5" thickBot="1">
      <c r="A60" s="35"/>
      <c r="B60" s="70" t="s">
        <v>63</v>
      </c>
      <c r="C60" s="74">
        <f>+SUM(C50:C58)</f>
        <v>0</v>
      </c>
      <c r="D60" s="109">
        <v>1</v>
      </c>
    </row>
    <row r="61" spans="1:4" ht="13.5" thickBot="1">
      <c r="A61" s="38"/>
      <c r="B61" s="53"/>
      <c r="C61" s="55"/>
      <c r="D61" s="34"/>
    </row>
    <row r="62" spans="1:4" ht="13.5" thickBot="1">
      <c r="A62" s="31"/>
      <c r="B62" s="32"/>
      <c r="C62" s="32"/>
      <c r="D62" s="105"/>
    </row>
    <row r="63" spans="1:4" ht="13.5" thickBot="1">
      <c r="A63" s="33"/>
      <c r="B63" s="107" t="s">
        <v>112</v>
      </c>
      <c r="C63" s="108" t="e">
        <f>D54+D55+D56+D57</f>
        <v>#DIV/0!</v>
      </c>
      <c r="D63" s="106"/>
    </row>
    <row r="65" ht="13.5" thickBot="1"/>
    <row r="66" spans="1:14" ht="13.5" thickBot="1">
      <c r="A66" s="110"/>
      <c r="B66" s="113" t="s">
        <v>113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111"/>
      <c r="N66" s="29"/>
    </row>
    <row r="67" spans="1:14" ht="13.5" thickBot="1">
      <c r="A67" s="131"/>
      <c r="B67" s="12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30"/>
      <c r="N67" s="29"/>
    </row>
    <row r="68" spans="1:14" ht="12.75">
      <c r="A68" s="97" t="s">
        <v>61</v>
      </c>
      <c r="B68" s="97" t="s">
        <v>65</v>
      </c>
      <c r="C68" s="97" t="s">
        <v>66</v>
      </c>
      <c r="D68" s="97" t="s">
        <v>67</v>
      </c>
      <c r="E68" s="97" t="s">
        <v>68</v>
      </c>
      <c r="F68" s="97" t="s">
        <v>0</v>
      </c>
      <c r="G68" s="97" t="s">
        <v>137</v>
      </c>
      <c r="H68" s="97" t="s">
        <v>69</v>
      </c>
      <c r="I68" s="97" t="s">
        <v>70</v>
      </c>
      <c r="J68" s="97" t="s">
        <v>71</v>
      </c>
      <c r="K68" s="97" t="s">
        <v>72</v>
      </c>
      <c r="L68" s="97" t="s">
        <v>73</v>
      </c>
      <c r="M68" s="97" t="s">
        <v>63</v>
      </c>
      <c r="N68" s="29"/>
    </row>
    <row r="69" spans="1:14" ht="13.5" thickBot="1">
      <c r="A69" s="42">
        <v>4</v>
      </c>
      <c r="B69" s="42"/>
      <c r="C69" s="42" t="s">
        <v>74</v>
      </c>
      <c r="D69" s="42" t="s">
        <v>74</v>
      </c>
      <c r="E69" s="42" t="s">
        <v>74</v>
      </c>
      <c r="F69" s="42" t="s">
        <v>74</v>
      </c>
      <c r="G69" s="115">
        <v>0.4</v>
      </c>
      <c r="H69" s="42"/>
      <c r="I69" s="115">
        <v>0.07</v>
      </c>
      <c r="J69" s="116">
        <v>0.0833</v>
      </c>
      <c r="K69" s="42"/>
      <c r="L69" s="116">
        <v>0.233</v>
      </c>
      <c r="M69" s="42"/>
      <c r="N69" s="29"/>
    </row>
    <row r="70" spans="1:14" ht="13.5" thickBo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46"/>
    </row>
    <row r="71" spans="1:14" ht="12.75">
      <c r="A71" s="56">
        <v>1</v>
      </c>
      <c r="B71" s="117" t="s">
        <v>75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58">
        <f>G71*F71</f>
        <v>0</v>
      </c>
      <c r="I71" s="58">
        <f>+H71*$I$69</f>
        <v>0</v>
      </c>
      <c r="J71" s="58">
        <f>+H71*$J$69</f>
        <v>0</v>
      </c>
      <c r="K71" s="58">
        <f>+J71+I71+H71</f>
        <v>0</v>
      </c>
      <c r="L71" s="58">
        <f>+(J71+H71)*$L$69</f>
        <v>0</v>
      </c>
      <c r="M71" s="59">
        <f>+L71+K71</f>
        <v>0</v>
      </c>
      <c r="N71" s="46"/>
    </row>
    <row r="72" spans="1:14" ht="12.75">
      <c r="A72" s="60">
        <v>2</v>
      </c>
      <c r="B72" s="118" t="s">
        <v>76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3">
        <f aca="true" t="shared" si="1" ref="H72:H85">G72*F72</f>
        <v>0</v>
      </c>
      <c r="I72" s="63">
        <f aca="true" t="shared" si="2" ref="I72:I85">+H72*$I$69</f>
        <v>0</v>
      </c>
      <c r="J72" s="63">
        <f aca="true" t="shared" si="3" ref="J72:J85">+H72*$J$69</f>
        <v>0</v>
      </c>
      <c r="K72" s="63">
        <f aca="true" t="shared" si="4" ref="K72:K85">+J72+I72+H72</f>
        <v>0</v>
      </c>
      <c r="L72" s="63">
        <f>+(J72+H72)*$L$69</f>
        <v>0</v>
      </c>
      <c r="M72" s="64">
        <f aca="true" t="shared" si="5" ref="M72:M85">+L72+K72</f>
        <v>0</v>
      </c>
      <c r="N72" s="46"/>
    </row>
    <row r="73" spans="1:14" ht="12.75">
      <c r="A73" s="60">
        <v>3</v>
      </c>
      <c r="B73" s="118" t="s">
        <v>77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3">
        <f t="shared" si="1"/>
        <v>0</v>
      </c>
      <c r="I73" s="63">
        <f t="shared" si="2"/>
        <v>0</v>
      </c>
      <c r="J73" s="63">
        <f t="shared" si="3"/>
        <v>0</v>
      </c>
      <c r="K73" s="63">
        <f t="shared" si="4"/>
        <v>0</v>
      </c>
      <c r="L73" s="63">
        <f aca="true" t="shared" si="6" ref="L73:L84">+(J73+H73)*$L$69</f>
        <v>0</v>
      </c>
      <c r="M73" s="64">
        <f t="shared" si="5"/>
        <v>0</v>
      </c>
      <c r="N73" s="46"/>
    </row>
    <row r="74" spans="1:14" ht="12.75">
      <c r="A74" s="60">
        <v>5</v>
      </c>
      <c r="B74" s="118" t="s">
        <v>78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3">
        <f t="shared" si="1"/>
        <v>0</v>
      </c>
      <c r="I74" s="63">
        <f t="shared" si="2"/>
        <v>0</v>
      </c>
      <c r="J74" s="63">
        <f t="shared" si="3"/>
        <v>0</v>
      </c>
      <c r="K74" s="63">
        <f t="shared" si="4"/>
        <v>0</v>
      </c>
      <c r="L74" s="63">
        <f t="shared" si="6"/>
        <v>0</v>
      </c>
      <c r="M74" s="64">
        <f t="shared" si="5"/>
        <v>0</v>
      </c>
      <c r="N74" s="29"/>
    </row>
    <row r="75" spans="1:14" ht="12.75">
      <c r="A75" s="60">
        <v>6</v>
      </c>
      <c r="B75" s="118" t="s">
        <v>79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3">
        <f t="shared" si="1"/>
        <v>0</v>
      </c>
      <c r="I75" s="63">
        <f t="shared" si="2"/>
        <v>0</v>
      </c>
      <c r="J75" s="63">
        <f t="shared" si="3"/>
        <v>0</v>
      </c>
      <c r="K75" s="63">
        <f t="shared" si="4"/>
        <v>0</v>
      </c>
      <c r="L75" s="63">
        <f t="shared" si="6"/>
        <v>0</v>
      </c>
      <c r="M75" s="64">
        <f t="shared" si="5"/>
        <v>0</v>
      </c>
      <c r="N75" s="29"/>
    </row>
    <row r="76" spans="1:14" ht="12.75">
      <c r="A76" s="60">
        <v>7</v>
      </c>
      <c r="B76" s="118" t="s">
        <v>80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3">
        <f t="shared" si="1"/>
        <v>0</v>
      </c>
      <c r="I76" s="63">
        <f t="shared" si="2"/>
        <v>0</v>
      </c>
      <c r="J76" s="63">
        <f t="shared" si="3"/>
        <v>0</v>
      </c>
      <c r="K76" s="63">
        <f t="shared" si="4"/>
        <v>0</v>
      </c>
      <c r="L76" s="63">
        <f t="shared" si="6"/>
        <v>0</v>
      </c>
      <c r="M76" s="64">
        <f t="shared" si="5"/>
        <v>0</v>
      </c>
      <c r="N76" s="29"/>
    </row>
    <row r="77" spans="1:14" ht="12.75">
      <c r="A77" s="60">
        <v>8</v>
      </c>
      <c r="B77" s="118" t="s">
        <v>81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3">
        <f t="shared" si="1"/>
        <v>0</v>
      </c>
      <c r="I77" s="63">
        <f t="shared" si="2"/>
        <v>0</v>
      </c>
      <c r="J77" s="63">
        <f t="shared" si="3"/>
        <v>0</v>
      </c>
      <c r="K77" s="63">
        <f t="shared" si="4"/>
        <v>0</v>
      </c>
      <c r="L77" s="63">
        <f t="shared" si="6"/>
        <v>0</v>
      </c>
      <c r="M77" s="64">
        <f t="shared" si="5"/>
        <v>0</v>
      </c>
      <c r="N77" s="29"/>
    </row>
    <row r="78" spans="1:14" ht="12.75">
      <c r="A78" s="60">
        <v>9</v>
      </c>
      <c r="B78" s="118" t="s">
        <v>82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3">
        <f t="shared" si="1"/>
        <v>0</v>
      </c>
      <c r="I78" s="63">
        <f t="shared" si="2"/>
        <v>0</v>
      </c>
      <c r="J78" s="63">
        <f t="shared" si="3"/>
        <v>0</v>
      </c>
      <c r="K78" s="63">
        <f t="shared" si="4"/>
        <v>0</v>
      </c>
      <c r="L78" s="63">
        <f t="shared" si="6"/>
        <v>0</v>
      </c>
      <c r="M78" s="64">
        <f t="shared" si="5"/>
        <v>0</v>
      </c>
      <c r="N78" s="29"/>
    </row>
    <row r="79" spans="1:14" ht="12.75">
      <c r="A79" s="60">
        <v>10</v>
      </c>
      <c r="B79" s="118" t="s">
        <v>83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3">
        <f t="shared" si="1"/>
        <v>0</v>
      </c>
      <c r="I79" s="63">
        <f t="shared" si="2"/>
        <v>0</v>
      </c>
      <c r="J79" s="63">
        <f t="shared" si="3"/>
        <v>0</v>
      </c>
      <c r="K79" s="63">
        <f t="shared" si="4"/>
        <v>0</v>
      </c>
      <c r="L79" s="63">
        <f t="shared" si="6"/>
        <v>0</v>
      </c>
      <c r="M79" s="64">
        <f t="shared" si="5"/>
        <v>0</v>
      </c>
      <c r="N79" s="29"/>
    </row>
    <row r="80" spans="1:14" ht="12.75">
      <c r="A80" s="60">
        <v>11</v>
      </c>
      <c r="B80" s="118" t="s">
        <v>84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3">
        <f t="shared" si="1"/>
        <v>0</v>
      </c>
      <c r="I80" s="63">
        <f t="shared" si="2"/>
        <v>0</v>
      </c>
      <c r="J80" s="63">
        <f t="shared" si="3"/>
        <v>0</v>
      </c>
      <c r="K80" s="63">
        <f t="shared" si="4"/>
        <v>0</v>
      </c>
      <c r="L80" s="63">
        <f t="shared" si="6"/>
        <v>0</v>
      </c>
      <c r="M80" s="64">
        <f t="shared" si="5"/>
        <v>0</v>
      </c>
      <c r="N80" s="29"/>
    </row>
    <row r="81" spans="1:14" ht="12.75">
      <c r="A81" s="60">
        <v>12</v>
      </c>
      <c r="B81" s="118" t="s">
        <v>85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  <c r="H81" s="63">
        <f t="shared" si="1"/>
        <v>0</v>
      </c>
      <c r="I81" s="63">
        <f t="shared" si="2"/>
        <v>0</v>
      </c>
      <c r="J81" s="63">
        <f t="shared" si="3"/>
        <v>0</v>
      </c>
      <c r="K81" s="63">
        <f t="shared" si="4"/>
        <v>0</v>
      </c>
      <c r="L81" s="63">
        <f t="shared" si="6"/>
        <v>0</v>
      </c>
      <c r="M81" s="64">
        <f t="shared" si="5"/>
        <v>0</v>
      </c>
      <c r="N81" s="29"/>
    </row>
    <row r="82" spans="1:14" ht="12.75">
      <c r="A82" s="60">
        <v>13</v>
      </c>
      <c r="B82" s="118" t="s">
        <v>86</v>
      </c>
      <c r="C82" s="121">
        <v>0</v>
      </c>
      <c r="D82" s="121">
        <v>0</v>
      </c>
      <c r="E82" s="121">
        <v>0</v>
      </c>
      <c r="F82" s="121">
        <v>0</v>
      </c>
      <c r="G82" s="121">
        <v>0</v>
      </c>
      <c r="H82" s="63">
        <f t="shared" si="1"/>
        <v>0</v>
      </c>
      <c r="I82" s="63">
        <f t="shared" si="2"/>
        <v>0</v>
      </c>
      <c r="J82" s="63">
        <f t="shared" si="3"/>
        <v>0</v>
      </c>
      <c r="K82" s="63">
        <f t="shared" si="4"/>
        <v>0</v>
      </c>
      <c r="L82" s="63">
        <f t="shared" si="6"/>
        <v>0</v>
      </c>
      <c r="M82" s="64">
        <f t="shared" si="5"/>
        <v>0</v>
      </c>
      <c r="N82" s="29"/>
    </row>
    <row r="83" spans="1:14" ht="12.75">
      <c r="A83" s="60">
        <v>14</v>
      </c>
      <c r="B83" s="118" t="s">
        <v>87</v>
      </c>
      <c r="C83" s="121">
        <v>0</v>
      </c>
      <c r="D83" s="121">
        <v>0</v>
      </c>
      <c r="E83" s="121">
        <v>0</v>
      </c>
      <c r="F83" s="121">
        <v>0</v>
      </c>
      <c r="G83" s="121">
        <v>0</v>
      </c>
      <c r="H83" s="63">
        <f t="shared" si="1"/>
        <v>0</v>
      </c>
      <c r="I83" s="63">
        <f t="shared" si="2"/>
        <v>0</v>
      </c>
      <c r="J83" s="63">
        <f t="shared" si="3"/>
        <v>0</v>
      </c>
      <c r="K83" s="63">
        <f t="shared" si="4"/>
        <v>0</v>
      </c>
      <c r="L83" s="63">
        <f t="shared" si="6"/>
        <v>0</v>
      </c>
      <c r="M83" s="64">
        <f t="shared" si="5"/>
        <v>0</v>
      </c>
      <c r="N83" s="29"/>
    </row>
    <row r="84" spans="1:14" ht="12.75">
      <c r="A84" s="60">
        <v>15</v>
      </c>
      <c r="B84" s="118" t="s">
        <v>88</v>
      </c>
      <c r="C84" s="121">
        <v>0</v>
      </c>
      <c r="D84" s="121">
        <v>0</v>
      </c>
      <c r="E84" s="121">
        <v>0</v>
      </c>
      <c r="F84" s="121">
        <v>0</v>
      </c>
      <c r="G84" s="121">
        <v>0</v>
      </c>
      <c r="H84" s="63">
        <f t="shared" si="1"/>
        <v>0</v>
      </c>
      <c r="I84" s="63">
        <f t="shared" si="2"/>
        <v>0</v>
      </c>
      <c r="J84" s="63">
        <f t="shared" si="3"/>
        <v>0</v>
      </c>
      <c r="K84" s="63">
        <f t="shared" si="4"/>
        <v>0</v>
      </c>
      <c r="L84" s="63">
        <f t="shared" si="6"/>
        <v>0</v>
      </c>
      <c r="M84" s="64">
        <f t="shared" si="5"/>
        <v>0</v>
      </c>
      <c r="N84" s="29"/>
    </row>
    <row r="85" spans="1:14" ht="13.5" thickBot="1">
      <c r="A85" s="65">
        <v>16</v>
      </c>
      <c r="B85" s="119" t="s">
        <v>89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8">
        <f t="shared" si="1"/>
        <v>0</v>
      </c>
      <c r="I85" s="68">
        <f t="shared" si="2"/>
        <v>0</v>
      </c>
      <c r="J85" s="68">
        <f t="shared" si="3"/>
        <v>0</v>
      </c>
      <c r="K85" s="68">
        <f t="shared" si="4"/>
        <v>0</v>
      </c>
      <c r="L85" s="68">
        <f>+(J85+H85)*$L$69</f>
        <v>0</v>
      </c>
      <c r="M85" s="69">
        <f t="shared" si="5"/>
        <v>0</v>
      </c>
      <c r="N85" s="29"/>
    </row>
    <row r="86" spans="1:14" ht="13.5" thickBot="1">
      <c r="A86" s="4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29"/>
    </row>
    <row r="87" spans="1:14" ht="13.5" thickBot="1">
      <c r="A87" s="48"/>
      <c r="B87" s="70" t="s">
        <v>90</v>
      </c>
      <c r="C87" s="71"/>
      <c r="D87" s="71"/>
      <c r="E87" s="71"/>
      <c r="F87" s="71"/>
      <c r="G87" s="71"/>
      <c r="H87" s="72">
        <f aca="true" t="shared" si="7" ref="H87:M87">SUM(H71:H85)</f>
        <v>0</v>
      </c>
      <c r="I87" s="72">
        <f t="shared" si="7"/>
        <v>0</v>
      </c>
      <c r="J87" s="72">
        <f t="shared" si="7"/>
        <v>0</v>
      </c>
      <c r="K87" s="73">
        <f t="shared" si="7"/>
        <v>0</v>
      </c>
      <c r="L87" s="74">
        <f t="shared" si="7"/>
        <v>0</v>
      </c>
      <c r="M87" s="74">
        <f t="shared" si="7"/>
        <v>0</v>
      </c>
      <c r="N87" s="29"/>
    </row>
    <row r="88" spans="1:14" ht="13.5" thickBot="1">
      <c r="A88" s="48"/>
      <c r="B88" s="49"/>
      <c r="C88" s="36"/>
      <c r="D88" s="36"/>
      <c r="E88" s="36"/>
      <c r="F88" s="36"/>
      <c r="G88" s="36"/>
      <c r="H88" s="50"/>
      <c r="I88" s="50"/>
      <c r="J88" s="50"/>
      <c r="K88" s="50"/>
      <c r="L88" s="37"/>
      <c r="M88" s="51"/>
      <c r="N88" s="29"/>
    </row>
    <row r="89" spans="1:14" ht="13.5" thickBot="1">
      <c r="A89" s="48"/>
      <c r="B89" s="70" t="s">
        <v>91</v>
      </c>
      <c r="C89" s="71"/>
      <c r="D89" s="71"/>
      <c r="E89" s="71"/>
      <c r="F89" s="71"/>
      <c r="G89" s="71"/>
      <c r="H89" s="73"/>
      <c r="I89" s="73"/>
      <c r="J89" s="73"/>
      <c r="K89" s="73"/>
      <c r="L89" s="75"/>
      <c r="M89" s="74">
        <f>K87</f>
        <v>0</v>
      </c>
      <c r="N89" s="29"/>
    </row>
    <row r="90" spans="1:14" ht="13.5" thickBot="1">
      <c r="A90" s="48"/>
      <c r="B90" s="76" t="s">
        <v>138</v>
      </c>
      <c r="C90" s="77"/>
      <c r="D90" s="77"/>
      <c r="E90" s="77"/>
      <c r="F90" s="77"/>
      <c r="G90" s="77"/>
      <c r="H90" s="78"/>
      <c r="I90" s="73"/>
      <c r="J90" s="73"/>
      <c r="K90" s="78"/>
      <c r="L90" s="75"/>
      <c r="M90" s="74">
        <f>L87</f>
        <v>0</v>
      </c>
      <c r="N90" s="29"/>
    </row>
    <row r="91" spans="1:14" ht="13.5" thickBot="1">
      <c r="A91" s="48"/>
      <c r="B91" s="70" t="s">
        <v>92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4">
        <f>M89+M90</f>
        <v>0</v>
      </c>
      <c r="N91" s="29"/>
    </row>
    <row r="92" spans="1:14" ht="13.5" thickBot="1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4"/>
      <c r="M92" s="55"/>
      <c r="N92" s="29"/>
    </row>
    <row r="93" spans="1:14" ht="12.75">
      <c r="A93" s="29"/>
      <c r="B93" s="30"/>
      <c r="C93" s="39"/>
      <c r="D93" s="46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3.5" thickBot="1">
      <c r="A94" s="29"/>
      <c r="B94" s="30"/>
      <c r="C94" s="39"/>
      <c r="D94" s="46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1" ht="13.5" thickBot="1">
      <c r="A95" s="110"/>
      <c r="B95" s="113" t="s">
        <v>115</v>
      </c>
      <c r="C95" s="71"/>
      <c r="D95" s="71"/>
      <c r="E95" s="71"/>
      <c r="F95" s="73"/>
      <c r="G95" s="73"/>
      <c r="H95" s="71"/>
      <c r="I95" s="71"/>
      <c r="J95" s="71"/>
      <c r="K95" s="111"/>
    </row>
    <row r="96" spans="1:11" ht="15.75" thickBot="1">
      <c r="A96" s="132" t="s">
        <v>135</v>
      </c>
      <c r="B96" s="129"/>
      <c r="C96" s="77"/>
      <c r="D96" s="77"/>
      <c r="E96" s="77"/>
      <c r="F96" s="78"/>
      <c r="G96" s="78"/>
      <c r="H96" s="77"/>
      <c r="I96" s="77"/>
      <c r="J96" s="77"/>
      <c r="K96" s="130"/>
    </row>
    <row r="97" spans="1:11" ht="12.75">
      <c r="A97" s="97" t="s">
        <v>61</v>
      </c>
      <c r="B97" s="97" t="s">
        <v>93</v>
      </c>
      <c r="C97" s="97" t="s">
        <v>94</v>
      </c>
      <c r="D97" s="97" t="s">
        <v>95</v>
      </c>
      <c r="E97" s="97" t="s">
        <v>67</v>
      </c>
      <c r="F97" s="97" t="s">
        <v>96</v>
      </c>
      <c r="G97" s="97" t="s">
        <v>0</v>
      </c>
      <c r="H97" s="97" t="s">
        <v>97</v>
      </c>
      <c r="I97" s="97" t="s">
        <v>62</v>
      </c>
      <c r="J97" s="97" t="s">
        <v>73</v>
      </c>
      <c r="K97" s="97" t="s">
        <v>63</v>
      </c>
    </row>
    <row r="98" spans="1:11" ht="13.5" thickBot="1">
      <c r="A98" s="42">
        <v>5</v>
      </c>
      <c r="B98" s="42"/>
      <c r="C98" s="42"/>
      <c r="D98" s="42"/>
      <c r="E98" s="42"/>
      <c r="F98" s="42"/>
      <c r="G98" s="42" t="s">
        <v>98</v>
      </c>
      <c r="H98" s="42" t="s">
        <v>99</v>
      </c>
      <c r="I98" s="42"/>
      <c r="J98" s="115">
        <v>0.06</v>
      </c>
      <c r="K98" s="42"/>
    </row>
    <row r="99" spans="1:11" ht="13.5" thickBo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1"/>
    </row>
    <row r="100" spans="1:11" ht="12.75">
      <c r="A100" s="86">
        <v>1</v>
      </c>
      <c r="B100" s="26" t="s">
        <v>120</v>
      </c>
      <c r="C100" s="87" t="s">
        <v>100</v>
      </c>
      <c r="D100" s="57">
        <v>0</v>
      </c>
      <c r="E100" s="57">
        <v>2</v>
      </c>
      <c r="F100" s="57">
        <v>0</v>
      </c>
      <c r="G100" s="57">
        <f>D100+E100+F100</f>
        <v>2</v>
      </c>
      <c r="H100" s="88">
        <v>0</v>
      </c>
      <c r="I100" s="84">
        <v>0</v>
      </c>
      <c r="J100" s="84">
        <f>I100*$J$98</f>
        <v>0</v>
      </c>
      <c r="K100" s="89">
        <f>I100+J100</f>
        <v>0</v>
      </c>
    </row>
    <row r="101" spans="1:11" ht="13.5" thickBot="1">
      <c r="A101" s="90">
        <v>2</v>
      </c>
      <c r="B101" s="27" t="s">
        <v>121</v>
      </c>
      <c r="C101" s="91" t="s">
        <v>100</v>
      </c>
      <c r="D101" s="62">
        <v>0</v>
      </c>
      <c r="E101" s="62">
        <v>3</v>
      </c>
      <c r="F101" s="62">
        <v>0</v>
      </c>
      <c r="G101" s="62">
        <f aca="true" t="shared" si="8" ref="G101:G107">D101+E101+F101</f>
        <v>3</v>
      </c>
      <c r="H101" s="92">
        <v>0</v>
      </c>
      <c r="I101" s="85">
        <v>0</v>
      </c>
      <c r="J101" s="85">
        <f aca="true" t="shared" si="9" ref="J101:J110">I101*$J$98</f>
        <v>0</v>
      </c>
      <c r="K101" s="93">
        <f aca="true" t="shared" si="10" ref="K101:K107">I101+J101</f>
        <v>0</v>
      </c>
    </row>
    <row r="102" spans="1:11" ht="12.75">
      <c r="A102" s="90">
        <v>3</v>
      </c>
      <c r="B102" s="26" t="s">
        <v>122</v>
      </c>
      <c r="C102" s="91" t="s">
        <v>100</v>
      </c>
      <c r="D102" s="62">
        <v>0</v>
      </c>
      <c r="E102" s="62">
        <v>3</v>
      </c>
      <c r="F102" s="62">
        <v>0</v>
      </c>
      <c r="G102" s="62">
        <f t="shared" si="8"/>
        <v>3</v>
      </c>
      <c r="H102" s="92">
        <v>0</v>
      </c>
      <c r="I102" s="85">
        <v>0</v>
      </c>
      <c r="J102" s="85">
        <f t="shared" si="9"/>
        <v>0</v>
      </c>
      <c r="K102" s="93">
        <f t="shared" si="10"/>
        <v>0</v>
      </c>
    </row>
    <row r="103" spans="1:11" ht="13.5" thickBot="1">
      <c r="A103" s="90">
        <v>4</v>
      </c>
      <c r="B103" s="27" t="s">
        <v>123</v>
      </c>
      <c r="C103" s="91" t="s">
        <v>100</v>
      </c>
      <c r="D103" s="62">
        <v>0</v>
      </c>
      <c r="E103" s="62">
        <v>3</v>
      </c>
      <c r="F103" s="62">
        <v>0</v>
      </c>
      <c r="G103" s="62">
        <f t="shared" si="8"/>
        <v>3</v>
      </c>
      <c r="H103" s="92">
        <v>0</v>
      </c>
      <c r="I103" s="85">
        <v>0</v>
      </c>
      <c r="J103" s="85">
        <f t="shared" si="9"/>
        <v>0</v>
      </c>
      <c r="K103" s="93">
        <f t="shared" si="10"/>
        <v>0</v>
      </c>
    </row>
    <row r="104" spans="1:11" ht="12.75">
      <c r="A104" s="90">
        <v>5</v>
      </c>
      <c r="B104" s="26" t="s">
        <v>124</v>
      </c>
      <c r="C104" s="91" t="s">
        <v>100</v>
      </c>
      <c r="D104" s="62">
        <v>0</v>
      </c>
      <c r="E104" s="62">
        <v>3</v>
      </c>
      <c r="F104" s="62">
        <v>0</v>
      </c>
      <c r="G104" s="62">
        <f t="shared" si="8"/>
        <v>3</v>
      </c>
      <c r="H104" s="92">
        <v>0</v>
      </c>
      <c r="I104" s="85">
        <v>0</v>
      </c>
      <c r="J104" s="85">
        <f t="shared" si="9"/>
        <v>0</v>
      </c>
      <c r="K104" s="93">
        <f t="shared" si="10"/>
        <v>0</v>
      </c>
    </row>
    <row r="105" spans="1:11" ht="13.5" thickBot="1">
      <c r="A105" s="90">
        <v>6</v>
      </c>
      <c r="B105" s="27" t="s">
        <v>125</v>
      </c>
      <c r="C105" s="91" t="s">
        <v>100</v>
      </c>
      <c r="D105" s="62">
        <v>0</v>
      </c>
      <c r="E105" s="62">
        <v>3</v>
      </c>
      <c r="F105" s="62">
        <v>0</v>
      </c>
      <c r="G105" s="62">
        <f t="shared" si="8"/>
        <v>3</v>
      </c>
      <c r="H105" s="92">
        <v>0</v>
      </c>
      <c r="I105" s="85">
        <v>0</v>
      </c>
      <c r="J105" s="85">
        <f t="shared" si="9"/>
        <v>0</v>
      </c>
      <c r="K105" s="93">
        <f t="shared" si="10"/>
        <v>0</v>
      </c>
    </row>
    <row r="106" spans="1:11" ht="12.75">
      <c r="A106" s="90">
        <v>7</v>
      </c>
      <c r="B106" s="26" t="s">
        <v>126</v>
      </c>
      <c r="C106" s="91" t="s">
        <v>100</v>
      </c>
      <c r="D106" s="62">
        <v>0</v>
      </c>
      <c r="E106" s="62">
        <v>3</v>
      </c>
      <c r="F106" s="62">
        <v>0</v>
      </c>
      <c r="G106" s="62">
        <f t="shared" si="8"/>
        <v>3</v>
      </c>
      <c r="H106" s="92">
        <v>0</v>
      </c>
      <c r="I106" s="85">
        <v>0</v>
      </c>
      <c r="J106" s="85">
        <f t="shared" si="9"/>
        <v>0</v>
      </c>
      <c r="K106" s="93">
        <f t="shared" si="10"/>
        <v>0</v>
      </c>
    </row>
    <row r="107" spans="1:11" ht="13.5" thickBot="1">
      <c r="A107" s="90">
        <v>8</v>
      </c>
      <c r="B107" s="27" t="s">
        <v>127</v>
      </c>
      <c r="C107" s="91" t="s">
        <v>100</v>
      </c>
      <c r="D107" s="62">
        <v>0</v>
      </c>
      <c r="E107" s="62">
        <v>3</v>
      </c>
      <c r="F107" s="62">
        <v>0</v>
      </c>
      <c r="G107" s="62">
        <f t="shared" si="8"/>
        <v>3</v>
      </c>
      <c r="H107" s="92">
        <v>0</v>
      </c>
      <c r="I107" s="85">
        <v>0</v>
      </c>
      <c r="J107" s="85">
        <f t="shared" si="9"/>
        <v>0</v>
      </c>
      <c r="K107" s="93">
        <f t="shared" si="10"/>
        <v>0</v>
      </c>
    </row>
    <row r="108" spans="1:11" ht="12.75">
      <c r="A108" s="90">
        <v>9</v>
      </c>
      <c r="B108" s="26" t="s">
        <v>128</v>
      </c>
      <c r="C108" s="91" t="s">
        <v>100</v>
      </c>
      <c r="D108" s="62">
        <v>0</v>
      </c>
      <c r="E108" s="62">
        <v>1</v>
      </c>
      <c r="F108" s="62">
        <v>0</v>
      </c>
      <c r="G108" s="62">
        <f>D108+E108+F108</f>
        <v>1</v>
      </c>
      <c r="H108" s="92">
        <v>0</v>
      </c>
      <c r="I108" s="85">
        <v>0</v>
      </c>
      <c r="J108" s="85">
        <f t="shared" si="9"/>
        <v>0</v>
      </c>
      <c r="K108" s="93">
        <f>I108+J108</f>
        <v>0</v>
      </c>
    </row>
    <row r="109" spans="1:11" ht="13.5" thickBot="1">
      <c r="A109" s="90">
        <v>10</v>
      </c>
      <c r="B109" s="27" t="s">
        <v>129</v>
      </c>
      <c r="C109" s="91" t="s">
        <v>100</v>
      </c>
      <c r="D109" s="62">
        <v>0</v>
      </c>
      <c r="E109" s="62">
        <v>1</v>
      </c>
      <c r="F109" s="62">
        <v>0</v>
      </c>
      <c r="G109" s="62">
        <f>D109+E109+F109</f>
        <v>1</v>
      </c>
      <c r="H109" s="92">
        <v>0</v>
      </c>
      <c r="I109" s="85">
        <v>0</v>
      </c>
      <c r="J109" s="85">
        <f t="shared" si="9"/>
        <v>0</v>
      </c>
      <c r="K109" s="93">
        <f>I109+J109</f>
        <v>0</v>
      </c>
    </row>
    <row r="110" spans="1:11" ht="13.5" thickBot="1">
      <c r="A110" s="101">
        <v>11</v>
      </c>
      <c r="B110" s="125" t="s">
        <v>130</v>
      </c>
      <c r="C110" s="126" t="s">
        <v>100</v>
      </c>
      <c r="D110" s="67">
        <v>0</v>
      </c>
      <c r="E110" s="67">
        <v>1</v>
      </c>
      <c r="F110" s="67">
        <v>0</v>
      </c>
      <c r="G110" s="67">
        <f>D110+E110+F110</f>
        <v>1</v>
      </c>
      <c r="H110" s="127">
        <v>0</v>
      </c>
      <c r="I110" s="128">
        <v>0</v>
      </c>
      <c r="J110" s="128">
        <f t="shared" si="9"/>
        <v>0</v>
      </c>
      <c r="K110" s="103">
        <f>I110+J110</f>
        <v>0</v>
      </c>
    </row>
    <row r="111" spans="1:11" ht="13.5" thickBot="1">
      <c r="A111" s="48"/>
      <c r="B111" s="36"/>
      <c r="C111" s="36"/>
      <c r="D111" s="36"/>
      <c r="E111" s="36"/>
      <c r="F111" s="36"/>
      <c r="G111" s="36"/>
      <c r="H111" s="36"/>
      <c r="I111" s="36"/>
      <c r="J111" s="36"/>
      <c r="K111" s="82"/>
    </row>
    <row r="112" spans="1:11" ht="13.5" thickBot="1">
      <c r="A112" s="83"/>
      <c r="B112" s="94" t="s">
        <v>101</v>
      </c>
      <c r="C112" s="95"/>
      <c r="D112" s="95"/>
      <c r="E112" s="95"/>
      <c r="F112" s="95"/>
      <c r="G112" s="95"/>
      <c r="H112" s="95"/>
      <c r="I112" s="96">
        <f>SUM(I100:I107)</f>
        <v>0</v>
      </c>
      <c r="J112" s="96">
        <f>SUM(J100:J107)</f>
        <v>0</v>
      </c>
      <c r="K112" s="74">
        <f>SUM(K100:K107)</f>
        <v>0</v>
      </c>
    </row>
    <row r="113" spans="1:11" ht="13.5" thickBot="1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5"/>
    </row>
  </sheetData>
  <sheetProtection/>
  <mergeCells count="14">
    <mergeCell ref="A6:C6"/>
    <mergeCell ref="D6:G6"/>
    <mergeCell ref="A3:C3"/>
    <mergeCell ref="D3:G3"/>
    <mergeCell ref="A4:C4"/>
    <mergeCell ref="D4:G4"/>
    <mergeCell ref="A5:C5"/>
    <mergeCell ref="D5:G5"/>
    <mergeCell ref="A43:D43"/>
    <mergeCell ref="D9:G9"/>
    <mergeCell ref="D10:G10"/>
    <mergeCell ref="A7:C10"/>
    <mergeCell ref="D7:G7"/>
    <mergeCell ref="D8:G8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2013-05-13T19:41:47Z</dcterms:created>
  <dcterms:modified xsi:type="dcterms:W3CDTF">2017-02-02T19:39:56Z</dcterms:modified>
  <cp:category/>
  <cp:version/>
  <cp:contentType/>
  <cp:contentStatus/>
</cp:coreProperties>
</file>